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0" yWindow="63520" windowWidth="17496" windowHeight="103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<sst xmlns="http://schemas.openxmlformats.org/spreadsheetml/2006/main" count="82" uniqueCount="65">
  <si>
    <t>High Point Homeowners Association</t>
  </si>
  <si>
    <t>CASH FUND BALANCE 1/1</t>
  </si>
  <si>
    <t>actual</t>
  </si>
  <si>
    <t>projected</t>
  </si>
  <si>
    <t>ASSOCIATION REVENUE</t>
  </si>
  <si>
    <t>Homeowner Dues</t>
  </si>
  <si>
    <t>Rental/Interest/Misc</t>
  </si>
  <si>
    <t>TOTAL ALL REVENUES</t>
  </si>
  <si>
    <t>ASSOCIATION EXPENSES</t>
  </si>
  <si>
    <t>Association Improvements</t>
  </si>
  <si>
    <t>Recreation Area repair/improve</t>
  </si>
  <si>
    <t>Post Office/Print/Supplies</t>
  </si>
  <si>
    <t>Pool Management Service</t>
  </si>
  <si>
    <t>Lifeguards for Rentals</t>
  </si>
  <si>
    <t>Accounting Services</t>
  </si>
  <si>
    <t>Insurance Services</t>
  </si>
  <si>
    <t>Social Events</t>
  </si>
  <si>
    <t>TOTAL ALL EXPENSES</t>
  </si>
  <si>
    <t>CASH FUND BALANCE 12/31</t>
  </si>
  <si>
    <t>Landscape Management Serv</t>
  </si>
  <si>
    <t>Club House Operations/Repair</t>
  </si>
  <si>
    <t>Legal &amp; Finance Services</t>
  </si>
  <si>
    <t>Secutiry Services</t>
  </si>
  <si>
    <t xml:space="preserve"> </t>
  </si>
  <si>
    <t>ASSOCIATION FUNDS</t>
  </si>
  <si>
    <t>Budget Year</t>
  </si>
  <si>
    <t>Short term loan or Devlpmt Fee</t>
  </si>
  <si>
    <r>
      <rPr>
        <b/>
        <sz val="10"/>
        <rFont val="Arial"/>
        <family val="2"/>
      </rPr>
      <t>1995</t>
    </r>
    <r>
      <rPr>
        <sz val="10"/>
        <rFont val="Arial"/>
        <family val="0"/>
      </rPr>
      <t xml:space="preserve"> -$ 50,000  Buy two sublots as common area</t>
    </r>
  </si>
  <si>
    <r>
      <rPr>
        <b/>
        <sz val="10"/>
        <rFont val="Arial"/>
        <family val="2"/>
      </rPr>
      <t>1996</t>
    </r>
    <r>
      <rPr>
        <sz val="10"/>
        <rFont val="Arial"/>
        <family val="0"/>
      </rPr>
      <t xml:space="preserve"> -   35,017  Replace five brick entrance signs</t>
    </r>
  </si>
  <si>
    <r>
      <rPr>
        <b/>
        <sz val="10"/>
        <rFont val="Arial"/>
        <family val="2"/>
      </rPr>
      <t>1997</t>
    </r>
    <r>
      <rPr>
        <sz val="10"/>
        <rFont val="Arial"/>
        <family val="0"/>
      </rPr>
      <t xml:space="preserve"> - 276,363  Replace swimming pool </t>
    </r>
  </si>
  <si>
    <r>
      <rPr>
        <b/>
        <sz val="10"/>
        <rFont val="Arial"/>
        <family val="2"/>
      </rPr>
      <t>1999</t>
    </r>
    <r>
      <rPr>
        <sz val="10"/>
        <rFont val="Arial"/>
        <family val="0"/>
      </rPr>
      <t xml:space="preserve"> -   68,475  Resurface tennis &amp; basketball </t>
    </r>
  </si>
  <si>
    <r>
      <rPr>
        <b/>
        <sz val="10"/>
        <rFont val="Arial"/>
        <family val="2"/>
      </rPr>
      <t>2000</t>
    </r>
    <r>
      <rPr>
        <sz val="10"/>
        <rFont val="Arial"/>
        <family val="0"/>
      </rPr>
      <t xml:space="preserve"> -   43,204  Replace clubhouse restrooms</t>
    </r>
  </si>
  <si>
    <r>
      <rPr>
        <b/>
        <sz val="10"/>
        <rFont val="Arial"/>
        <family val="2"/>
      </rPr>
      <t>2003</t>
    </r>
    <r>
      <rPr>
        <sz val="10"/>
        <rFont val="Arial"/>
        <family val="0"/>
      </rPr>
      <t xml:space="preserve"> - 162,509  Clubhouse expand &amp; renovation</t>
    </r>
  </si>
  <si>
    <t>Clubhouse Cleaning Services</t>
  </si>
  <si>
    <r>
      <rPr>
        <b/>
        <sz val="10"/>
        <rFont val="Arial"/>
        <family val="2"/>
      </rPr>
      <t>2006</t>
    </r>
    <r>
      <rPr>
        <sz val="10"/>
        <rFont val="Arial"/>
        <family val="0"/>
      </rPr>
      <t xml:space="preserve"> -    68,271  Lobby &amp; kitchen renovation</t>
    </r>
  </si>
  <si>
    <r>
      <rPr>
        <b/>
        <sz val="10"/>
        <rFont val="Arial"/>
        <family val="2"/>
      </rPr>
      <t>2006</t>
    </r>
    <r>
      <rPr>
        <sz val="10"/>
        <rFont val="Arial"/>
        <family val="0"/>
      </rPr>
      <t xml:space="preserve"> -    71,431  Replace pool surface &amp; pump</t>
    </r>
  </si>
  <si>
    <r>
      <rPr>
        <b/>
        <sz val="10"/>
        <rFont val="Arial"/>
        <family val="2"/>
      </rPr>
      <t>2007/8</t>
    </r>
    <r>
      <rPr>
        <sz val="10"/>
        <rFont val="Arial"/>
        <family val="0"/>
      </rPr>
      <t xml:space="preserve"> - 82,182  Replace playground</t>
    </r>
  </si>
  <si>
    <r>
      <rPr>
        <b/>
        <sz val="10"/>
        <rFont val="Arial"/>
        <family val="2"/>
      </rPr>
      <t>2009</t>
    </r>
    <r>
      <rPr>
        <sz val="10"/>
        <rFont val="Arial"/>
        <family val="0"/>
      </rPr>
      <t xml:space="preserve"> -    36,523  Replace pool porch </t>
    </r>
  </si>
  <si>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- $  10,000  New water feature &amp; security system</t>
    </r>
  </si>
  <si>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- $  36,888  Storage addition &amp; replace sewer/water line</t>
    </r>
  </si>
  <si>
    <t>Landscape Other Work</t>
  </si>
  <si>
    <t>330x638</t>
  </si>
  <si>
    <r>
      <rPr>
        <b/>
        <sz val="10"/>
        <rFont val="Arial"/>
        <family val="2"/>
      </rPr>
      <t>2013</t>
    </r>
    <r>
      <rPr>
        <sz val="10"/>
        <rFont val="Arial"/>
        <family val="2"/>
      </rPr>
      <t xml:space="preserve"> - $  25,000 Saratoga entrance, winter pool cover, heater</t>
    </r>
  </si>
  <si>
    <t>TOTAL OPERATING EXPENSE</t>
  </si>
  <si>
    <t>Utilities (ele,gas,w/s,phone)</t>
  </si>
  <si>
    <t>Taxes (property,payroll)</t>
  </si>
  <si>
    <t>Pool Repair/Equipment</t>
  </si>
  <si>
    <t>360x638</t>
  </si>
  <si>
    <t>330x634</t>
  </si>
  <si>
    <t>Capital &amp; Reserve Projects</t>
  </si>
  <si>
    <r>
      <rPr>
        <b/>
        <sz val="10"/>
        <rFont val="Arial"/>
        <family val="2"/>
      </rPr>
      <t>2005</t>
    </r>
    <r>
      <rPr>
        <sz val="10"/>
        <rFont val="Arial"/>
        <family val="0"/>
      </rPr>
      <t xml:space="preserve"> - $ 18,069  Clubhouse HVAC &amp; pool repair</t>
    </r>
  </si>
  <si>
    <r>
      <rPr>
        <b/>
        <sz val="10"/>
        <rFont val="Arial"/>
        <family val="2"/>
      </rPr>
      <t>2009</t>
    </r>
    <r>
      <rPr>
        <sz val="10"/>
        <rFont val="Arial"/>
        <family val="0"/>
      </rPr>
      <t xml:space="preserve"> -    36,950  Replace tennis surface &amp; 6,331 swing base</t>
    </r>
  </si>
  <si>
    <r>
      <rPr>
        <b/>
        <sz val="10"/>
        <rFont val="Arial"/>
        <family val="2"/>
      </rPr>
      <t>2010</t>
    </r>
    <r>
      <rPr>
        <sz val="10"/>
        <rFont val="Arial"/>
        <family val="2"/>
      </rPr>
      <t xml:space="preserve"> -    31,439  New pool water feature &amp; clubhouse chairs</t>
    </r>
  </si>
  <si>
    <r>
      <rPr>
        <b/>
        <sz val="9"/>
        <rFont val="Arial"/>
        <family val="2"/>
      </rPr>
      <t>2004</t>
    </r>
    <r>
      <rPr>
        <sz val="9"/>
        <rFont val="Arial"/>
        <family val="2"/>
      </rPr>
      <t xml:space="preserve"> -    25,689  Clubhouse finish expansion</t>
    </r>
  </si>
  <si>
    <t>x360</t>
  </si>
  <si>
    <t>Capital Improvement Projects</t>
  </si>
  <si>
    <t>360x640</t>
  </si>
  <si>
    <t>360x643</t>
  </si>
  <si>
    <t>360x641</t>
  </si>
  <si>
    <t>390x643</t>
  </si>
  <si>
    <t>Multi-Year Actual &amp; Budget Projections to 2026</t>
  </si>
  <si>
    <r>
      <rPr>
        <b/>
        <sz val="10"/>
        <rFont val="Arial"/>
        <family val="2"/>
      </rPr>
      <t>2023/24</t>
    </r>
    <r>
      <rPr>
        <sz val="10"/>
        <rFont val="Arial"/>
        <family val="0"/>
      </rPr>
      <t xml:space="preserve"> - $300,000 Replace pool basin, features &amp; deck</t>
    </r>
  </si>
  <si>
    <r>
      <t xml:space="preserve">2019 </t>
    </r>
    <r>
      <rPr>
        <sz val="10"/>
        <rFont val="Arial"/>
        <family val="2"/>
      </rPr>
      <t>- $15,000 clubhouse carpet, $6,000 tennis lights</t>
    </r>
  </si>
  <si>
    <t>Dues increased in 2004 from $270 to $330, increased in 2016 to $360, projected increase in 2024 to $390</t>
  </si>
  <si>
    <r>
      <rPr>
        <b/>
        <sz val="10"/>
        <rFont val="Arial"/>
        <family val="2"/>
      </rPr>
      <t>2016</t>
    </r>
    <r>
      <rPr>
        <sz val="10"/>
        <rFont val="Arial"/>
        <family val="2"/>
      </rPr>
      <t xml:space="preserve"> - $8,780 repairs to pool basin and surge tank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</si>
</sst>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_);[Red]\(0\)"/>
    <numFmt numFmtId="166" formatCode="[$-409]h:mm:ss\ AM/PM"/>
    <numFmt numFmtId="167" formatCode="&quot;$&quot;#,##0"/>
  </numFmts>
  <fonts count="49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14" fontId="8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8" fontId="4" fillId="0" borderId="0" xfId="0" applyNumberFormat="1" applyFont="1" applyAlignment="1">
      <alignment/>
    </xf>
    <xf numFmtId="0" fontId="9" fillId="0" borderId="0" xfId="0" applyFont="1" applyAlignment="1">
      <alignment/>
    </xf>
    <xf numFmtId="14" fontId="10" fillId="0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0">
      <selection activeCell="N30" sqref="N30"/>
    </sheetView>
  </sheetViews>
  <sheetFormatPr defaultColWidth="9.140625" defaultRowHeight="12.75"/>
  <cols>
    <col min="1" max="1" width="26.140625" style="11" customWidth="1"/>
    <col min="2" max="2" width="8.57421875" style="34" customWidth="1"/>
    <col min="3" max="3" width="8.140625" style="14" customWidth="1"/>
    <col min="4" max="4" width="8.28125" style="14" customWidth="1"/>
    <col min="5" max="5" width="8.7109375" style="14" customWidth="1"/>
    <col min="6" max="6" width="8.57421875" style="0" customWidth="1"/>
    <col min="7" max="8" width="8.28125" style="0" customWidth="1"/>
    <col min="9" max="9" width="8.57421875" style="0" customWidth="1"/>
    <col min="10" max="10" width="8.140625" style="16" customWidth="1"/>
    <col min="11" max="12" width="8.7109375" style="0" customWidth="1"/>
    <col min="13" max="13" width="8.57421875" style="0" customWidth="1"/>
    <col min="14" max="14" width="8.8515625" style="4" customWidth="1"/>
  </cols>
  <sheetData>
    <row r="1" spans="1:12" ht="17.25">
      <c r="A1" s="1" t="s">
        <v>0</v>
      </c>
      <c r="B1" s="35"/>
      <c r="C1" s="12"/>
      <c r="D1" s="14" t="s">
        <v>23</v>
      </c>
      <c r="F1" s="26" t="s">
        <v>60</v>
      </c>
      <c r="L1" s="2"/>
    </row>
    <row r="2" spans="1:14" ht="15" customHeight="1">
      <c r="A2" s="3" t="s">
        <v>1</v>
      </c>
      <c r="B2" s="20">
        <v>40136</v>
      </c>
      <c r="C2" s="5">
        <f>B31</f>
        <v>58154</v>
      </c>
      <c r="D2" s="4">
        <f aca="true" t="shared" si="0" ref="D2:I2">C31</f>
        <v>71738</v>
      </c>
      <c r="E2" s="5">
        <f t="shared" si="0"/>
        <v>81739</v>
      </c>
      <c r="F2" s="5">
        <f t="shared" si="0"/>
        <v>122089</v>
      </c>
      <c r="G2" s="4">
        <f t="shared" si="0"/>
        <v>164249</v>
      </c>
      <c r="H2" s="17">
        <f t="shared" si="0"/>
        <v>184029</v>
      </c>
      <c r="I2" s="17">
        <f t="shared" si="0"/>
        <v>215359</v>
      </c>
      <c r="J2" s="4">
        <f>I31</f>
        <v>245889</v>
      </c>
      <c r="K2" s="4">
        <f>J31</f>
        <v>274469</v>
      </c>
      <c r="L2" s="17">
        <f>K31</f>
        <v>200249</v>
      </c>
      <c r="M2" s="20">
        <f>L31</f>
        <v>20469</v>
      </c>
      <c r="N2" s="4">
        <f>M31</f>
        <v>59789</v>
      </c>
    </row>
    <row r="3" spans="1:14" ht="15" customHeight="1">
      <c r="A3" s="6" t="s">
        <v>24</v>
      </c>
      <c r="B3" s="30" t="s">
        <v>2</v>
      </c>
      <c r="C3" s="30" t="s">
        <v>2</v>
      </c>
      <c r="D3" s="37" t="s">
        <v>2</v>
      </c>
      <c r="E3" s="13" t="s">
        <v>3</v>
      </c>
      <c r="F3" s="13" t="s">
        <v>3</v>
      </c>
      <c r="G3" s="13" t="s">
        <v>3</v>
      </c>
      <c r="H3" s="18" t="s">
        <v>3</v>
      </c>
      <c r="I3" s="18" t="s">
        <v>3</v>
      </c>
      <c r="J3" s="13" t="s">
        <v>3</v>
      </c>
      <c r="K3" s="7" t="s">
        <v>3</v>
      </c>
      <c r="L3" s="18" t="s">
        <v>3</v>
      </c>
      <c r="M3" s="30" t="s">
        <v>3</v>
      </c>
      <c r="N3" s="39" t="s">
        <v>3</v>
      </c>
    </row>
    <row r="4" spans="1:14" ht="15" customHeight="1">
      <c r="A4" s="6" t="s">
        <v>25</v>
      </c>
      <c r="B4" s="19">
        <v>2014</v>
      </c>
      <c r="C4" s="29">
        <v>2015</v>
      </c>
      <c r="D4" s="38">
        <v>2016</v>
      </c>
      <c r="E4" s="8">
        <v>2017</v>
      </c>
      <c r="F4" s="8">
        <v>2018</v>
      </c>
      <c r="G4" s="8">
        <v>2019</v>
      </c>
      <c r="H4" s="19">
        <v>2020</v>
      </c>
      <c r="I4" s="19">
        <v>2021</v>
      </c>
      <c r="J4" s="8">
        <v>2022</v>
      </c>
      <c r="K4" s="8">
        <v>2023</v>
      </c>
      <c r="L4" s="19">
        <v>2024</v>
      </c>
      <c r="M4" s="19">
        <v>2025</v>
      </c>
      <c r="N4" s="40">
        <v>2026</v>
      </c>
    </row>
    <row r="5" spans="1:14" ht="15" customHeight="1">
      <c r="A5" s="6" t="s">
        <v>4</v>
      </c>
      <c r="B5" s="29" t="s">
        <v>48</v>
      </c>
      <c r="C5" s="29" t="s">
        <v>41</v>
      </c>
      <c r="D5" s="38" t="s">
        <v>47</v>
      </c>
      <c r="E5" s="24" t="s">
        <v>56</v>
      </c>
      <c r="F5" s="24" t="s">
        <v>58</v>
      </c>
      <c r="G5" s="24" t="s">
        <v>57</v>
      </c>
      <c r="H5" s="29" t="s">
        <v>57</v>
      </c>
      <c r="I5" s="29" t="s">
        <v>57</v>
      </c>
      <c r="J5" s="24" t="s">
        <v>57</v>
      </c>
      <c r="K5" s="24" t="s">
        <v>57</v>
      </c>
      <c r="L5" s="29" t="s">
        <v>59</v>
      </c>
      <c r="M5" s="29" t="s">
        <v>59</v>
      </c>
      <c r="N5" s="4" t="s">
        <v>59</v>
      </c>
    </row>
    <row r="6" spans="1:14" ht="15" customHeight="1">
      <c r="A6" s="6" t="s">
        <v>5</v>
      </c>
      <c r="B6" s="20">
        <v>212200</v>
      </c>
      <c r="C6" s="17">
        <v>212958</v>
      </c>
      <c r="D6" s="43">
        <v>231133</v>
      </c>
      <c r="E6" s="4">
        <v>230400</v>
      </c>
      <c r="F6" s="4">
        <v>230760</v>
      </c>
      <c r="G6" s="4">
        <v>231480</v>
      </c>
      <c r="H6" s="20">
        <v>231480</v>
      </c>
      <c r="I6" s="28">
        <v>231480</v>
      </c>
      <c r="J6" s="5">
        <v>231480</v>
      </c>
      <c r="K6" s="5">
        <v>231480</v>
      </c>
      <c r="L6" s="20">
        <v>250770</v>
      </c>
      <c r="M6" s="20">
        <v>250770</v>
      </c>
      <c r="N6" s="4">
        <v>250770</v>
      </c>
    </row>
    <row r="7" spans="1:14" ht="15" customHeight="1">
      <c r="A7" s="6" t="s">
        <v>6</v>
      </c>
      <c r="B7" s="20">
        <v>14666</v>
      </c>
      <c r="C7" s="17">
        <v>14763</v>
      </c>
      <c r="D7" s="43">
        <v>12125</v>
      </c>
      <c r="E7" s="4">
        <v>12000</v>
      </c>
      <c r="F7" s="4">
        <v>12000</v>
      </c>
      <c r="G7" s="4">
        <v>12000</v>
      </c>
      <c r="H7" s="20">
        <v>12000</v>
      </c>
      <c r="I7" s="20">
        <v>12000</v>
      </c>
      <c r="J7" s="5">
        <v>12000</v>
      </c>
      <c r="K7" s="5">
        <v>12000</v>
      </c>
      <c r="L7" s="20">
        <v>12000</v>
      </c>
      <c r="M7" s="20">
        <v>12000</v>
      </c>
      <c r="N7" s="4">
        <v>12000</v>
      </c>
    </row>
    <row r="8" spans="1:13" ht="15" customHeight="1">
      <c r="A8" s="6" t="s">
        <v>26</v>
      </c>
      <c r="B8" s="20"/>
      <c r="C8" s="17"/>
      <c r="D8" s="44"/>
      <c r="E8" s="22"/>
      <c r="F8" s="22">
        <v>800</v>
      </c>
      <c r="G8" s="4">
        <v>1600</v>
      </c>
      <c r="H8" s="20"/>
      <c r="I8" s="16"/>
      <c r="J8" s="5"/>
      <c r="K8" s="5"/>
      <c r="L8" s="20"/>
      <c r="M8" s="20"/>
    </row>
    <row r="9" spans="1:14" ht="15" customHeight="1">
      <c r="A9" s="9" t="s">
        <v>7</v>
      </c>
      <c r="B9" s="20">
        <f aca="true" t="shared" si="1" ref="B9:I9">B6+B7+B8</f>
        <v>226866</v>
      </c>
      <c r="C9" s="17">
        <f t="shared" si="1"/>
        <v>227721</v>
      </c>
      <c r="D9" s="43">
        <f t="shared" si="1"/>
        <v>243258</v>
      </c>
      <c r="E9" s="4">
        <f t="shared" si="1"/>
        <v>242400</v>
      </c>
      <c r="F9" s="4">
        <f t="shared" si="1"/>
        <v>243560</v>
      </c>
      <c r="G9" s="4">
        <f t="shared" si="1"/>
        <v>245080</v>
      </c>
      <c r="H9" s="20">
        <f t="shared" si="1"/>
        <v>243480</v>
      </c>
      <c r="I9" s="28">
        <f t="shared" si="1"/>
        <v>243480</v>
      </c>
      <c r="J9" s="5">
        <f>J6+J7+J8</f>
        <v>243480</v>
      </c>
      <c r="K9" s="5">
        <f>K6+K7+K8</f>
        <v>243480</v>
      </c>
      <c r="L9" s="20">
        <f>L6+L7+L8</f>
        <v>262770</v>
      </c>
      <c r="M9" s="20">
        <f>M6+M7+M8</f>
        <v>262770</v>
      </c>
      <c r="N9" s="4">
        <f>N6+N7+N8</f>
        <v>262770</v>
      </c>
    </row>
    <row r="10" spans="1:13" ht="15" customHeight="1">
      <c r="A10" s="6" t="s">
        <v>8</v>
      </c>
      <c r="B10" s="21"/>
      <c r="C10" s="42"/>
      <c r="D10" s="44"/>
      <c r="E10" s="22"/>
      <c r="F10" s="22"/>
      <c r="G10" s="22"/>
      <c r="H10" s="21"/>
      <c r="I10" s="16"/>
      <c r="J10" s="10"/>
      <c r="K10" s="10"/>
      <c r="L10" s="21"/>
      <c r="M10" s="21"/>
    </row>
    <row r="11" spans="1:14" ht="15" customHeight="1">
      <c r="A11" s="6" t="s">
        <v>9</v>
      </c>
      <c r="B11" s="20">
        <v>2678</v>
      </c>
      <c r="C11" s="17">
        <v>4922</v>
      </c>
      <c r="D11" s="43">
        <v>6718</v>
      </c>
      <c r="E11" s="4">
        <v>3000</v>
      </c>
      <c r="F11" s="4">
        <v>3000</v>
      </c>
      <c r="G11" s="4">
        <v>3000</v>
      </c>
      <c r="H11" s="20">
        <v>3000</v>
      </c>
      <c r="I11" s="20">
        <v>3000</v>
      </c>
      <c r="J11" s="5">
        <v>3000</v>
      </c>
      <c r="K11" s="5">
        <v>3000</v>
      </c>
      <c r="L11" s="20">
        <v>3000</v>
      </c>
      <c r="M11" s="20">
        <v>3000</v>
      </c>
      <c r="N11" s="4">
        <v>3000</v>
      </c>
    </row>
    <row r="12" spans="1:14" ht="15" customHeight="1">
      <c r="A12" s="6" t="s">
        <v>10</v>
      </c>
      <c r="B12" s="20">
        <v>6198</v>
      </c>
      <c r="C12" s="17">
        <v>2818</v>
      </c>
      <c r="D12" s="43">
        <v>119</v>
      </c>
      <c r="E12" s="4">
        <v>7000</v>
      </c>
      <c r="F12" s="4">
        <v>3000</v>
      </c>
      <c r="G12" s="4">
        <v>3000</v>
      </c>
      <c r="H12" s="20">
        <v>3000</v>
      </c>
      <c r="I12" s="20">
        <v>3000</v>
      </c>
      <c r="J12" s="5">
        <v>3000</v>
      </c>
      <c r="K12" s="5">
        <v>3000</v>
      </c>
      <c r="L12" s="20">
        <v>3000</v>
      </c>
      <c r="M12" s="20">
        <v>3000</v>
      </c>
      <c r="N12" s="4">
        <v>3000</v>
      </c>
    </row>
    <row r="13" spans="1:14" ht="15" customHeight="1">
      <c r="A13" s="6" t="s">
        <v>20</v>
      </c>
      <c r="B13" s="20">
        <v>11568</v>
      </c>
      <c r="C13" s="17">
        <v>10872</v>
      </c>
      <c r="D13" s="43">
        <v>9430</v>
      </c>
      <c r="E13" s="4">
        <v>10000</v>
      </c>
      <c r="F13" s="4">
        <v>10400</v>
      </c>
      <c r="G13" s="4">
        <v>10800</v>
      </c>
      <c r="H13" s="20">
        <v>11200</v>
      </c>
      <c r="I13" s="20">
        <v>11600</v>
      </c>
      <c r="J13" s="5">
        <v>12000</v>
      </c>
      <c r="K13" s="5">
        <v>12400</v>
      </c>
      <c r="L13" s="20">
        <v>12800</v>
      </c>
      <c r="M13" s="20">
        <v>13200</v>
      </c>
      <c r="N13" s="4">
        <v>13600</v>
      </c>
    </row>
    <row r="14" spans="1:14" ht="15" customHeight="1">
      <c r="A14" s="6" t="s">
        <v>11</v>
      </c>
      <c r="B14" s="20">
        <v>4543</v>
      </c>
      <c r="C14" s="17">
        <v>5245</v>
      </c>
      <c r="D14" s="43">
        <v>7628</v>
      </c>
      <c r="E14" s="4">
        <v>5600</v>
      </c>
      <c r="F14" s="4">
        <v>5700</v>
      </c>
      <c r="G14" s="4">
        <v>5800</v>
      </c>
      <c r="H14" s="20">
        <v>5900</v>
      </c>
      <c r="I14" s="20">
        <v>6900</v>
      </c>
      <c r="J14" s="5">
        <v>6100</v>
      </c>
      <c r="K14" s="5">
        <v>6200</v>
      </c>
      <c r="L14" s="20">
        <v>6300</v>
      </c>
      <c r="M14" s="20">
        <v>6400</v>
      </c>
      <c r="N14" s="4">
        <v>6500</v>
      </c>
    </row>
    <row r="15" spans="1:14" ht="15" customHeight="1">
      <c r="A15" s="6" t="s">
        <v>19</v>
      </c>
      <c r="B15" s="20">
        <v>50372</v>
      </c>
      <c r="C15" s="17">
        <v>48772</v>
      </c>
      <c r="D15" s="43">
        <v>50688</v>
      </c>
      <c r="E15" s="4">
        <v>50000</v>
      </c>
      <c r="F15" s="4">
        <v>51000</v>
      </c>
      <c r="G15" s="4">
        <v>52000</v>
      </c>
      <c r="H15" s="20">
        <v>54000</v>
      </c>
      <c r="I15" s="20">
        <v>55000</v>
      </c>
      <c r="J15" s="5">
        <v>56000</v>
      </c>
      <c r="K15" s="5">
        <v>57000</v>
      </c>
      <c r="L15" s="20">
        <v>58000</v>
      </c>
      <c r="M15" s="20">
        <v>59000</v>
      </c>
      <c r="N15" s="4">
        <v>60000</v>
      </c>
    </row>
    <row r="16" spans="1:14" ht="15" customHeight="1">
      <c r="A16" s="11" t="s">
        <v>40</v>
      </c>
      <c r="B16" s="20">
        <v>25171</v>
      </c>
      <c r="C16" s="17">
        <v>34021</v>
      </c>
      <c r="D16" s="43">
        <v>34313</v>
      </c>
      <c r="E16" s="4">
        <v>15000</v>
      </c>
      <c r="F16" s="4">
        <v>15000</v>
      </c>
      <c r="G16" s="4">
        <v>15000</v>
      </c>
      <c r="H16" s="20">
        <v>15000</v>
      </c>
      <c r="I16" s="20">
        <v>15000</v>
      </c>
      <c r="J16" s="5">
        <v>15000</v>
      </c>
      <c r="K16" s="5">
        <v>15000</v>
      </c>
      <c r="L16" s="20">
        <v>15000</v>
      </c>
      <c r="M16" s="20">
        <v>15000</v>
      </c>
      <c r="N16" s="4">
        <v>15000</v>
      </c>
    </row>
    <row r="17" spans="1:14" ht="15" customHeight="1">
      <c r="A17" s="6" t="s">
        <v>12</v>
      </c>
      <c r="B17" s="20">
        <v>47163</v>
      </c>
      <c r="C17" s="17">
        <v>51996</v>
      </c>
      <c r="D17" s="43">
        <v>52500</v>
      </c>
      <c r="E17" s="4">
        <v>53000</v>
      </c>
      <c r="F17" s="4">
        <v>53500</v>
      </c>
      <c r="G17" s="4">
        <v>54000</v>
      </c>
      <c r="H17" s="20">
        <v>54500</v>
      </c>
      <c r="I17" s="20">
        <v>56000</v>
      </c>
      <c r="J17" s="5">
        <v>56500</v>
      </c>
      <c r="K17" s="5">
        <v>57000</v>
      </c>
      <c r="L17" s="20">
        <v>57500</v>
      </c>
      <c r="M17" s="20">
        <v>58000</v>
      </c>
      <c r="N17" s="4">
        <v>58500</v>
      </c>
    </row>
    <row r="18" spans="1:14" ht="15" customHeight="1">
      <c r="A18" s="11" t="s">
        <v>46</v>
      </c>
      <c r="B18" s="20">
        <v>10996</v>
      </c>
      <c r="C18" s="17">
        <v>2336</v>
      </c>
      <c r="D18" s="43">
        <v>15100</v>
      </c>
      <c r="E18" s="4">
        <v>3000</v>
      </c>
      <c r="F18" s="4">
        <v>3000</v>
      </c>
      <c r="G18" s="4">
        <v>3000</v>
      </c>
      <c r="H18" s="20">
        <v>3000</v>
      </c>
      <c r="I18" s="20">
        <v>3000</v>
      </c>
      <c r="J18" s="5">
        <v>3000</v>
      </c>
      <c r="K18" s="5">
        <v>3000</v>
      </c>
      <c r="L18" s="20">
        <v>3000</v>
      </c>
      <c r="M18" s="20">
        <v>3000</v>
      </c>
      <c r="N18" s="4">
        <v>3000</v>
      </c>
    </row>
    <row r="19" spans="1:14" ht="15" customHeight="1">
      <c r="A19" s="6" t="s">
        <v>13</v>
      </c>
      <c r="B19" s="20">
        <v>190</v>
      </c>
      <c r="C19" s="17">
        <v>796</v>
      </c>
      <c r="D19" s="43">
        <v>206</v>
      </c>
      <c r="E19" s="4">
        <v>300</v>
      </c>
      <c r="F19" s="4">
        <v>300</v>
      </c>
      <c r="G19" s="4">
        <v>300</v>
      </c>
      <c r="H19" s="20">
        <v>300</v>
      </c>
      <c r="I19" s="20">
        <v>300</v>
      </c>
      <c r="J19" s="5">
        <v>300</v>
      </c>
      <c r="K19" s="5">
        <v>300</v>
      </c>
      <c r="L19" s="20">
        <v>300</v>
      </c>
      <c r="M19" s="20">
        <v>300</v>
      </c>
      <c r="N19" s="4">
        <v>300</v>
      </c>
    </row>
    <row r="20" spans="1:14" ht="15" customHeight="1">
      <c r="A20" s="11" t="s">
        <v>44</v>
      </c>
      <c r="B20" s="20">
        <v>24844</v>
      </c>
      <c r="C20" s="17">
        <v>24440</v>
      </c>
      <c r="D20" s="43">
        <v>26419</v>
      </c>
      <c r="E20" s="4">
        <v>25000</v>
      </c>
      <c r="F20" s="4">
        <v>25500</v>
      </c>
      <c r="G20" s="4">
        <v>26000</v>
      </c>
      <c r="H20" s="20">
        <v>26000</v>
      </c>
      <c r="I20" s="20">
        <v>26500</v>
      </c>
      <c r="J20" s="5">
        <v>26500</v>
      </c>
      <c r="K20" s="5">
        <v>27000</v>
      </c>
      <c r="L20" s="20">
        <v>27000</v>
      </c>
      <c r="M20" s="20">
        <v>27500</v>
      </c>
      <c r="N20" s="4">
        <v>28000</v>
      </c>
    </row>
    <row r="21" spans="1:14" ht="15" customHeight="1">
      <c r="A21" s="6" t="s">
        <v>22</v>
      </c>
      <c r="B21" s="20">
        <v>252</v>
      </c>
      <c r="C21" s="17">
        <v>389</v>
      </c>
      <c r="D21" s="43">
        <v>2412</v>
      </c>
      <c r="E21" s="4">
        <v>550</v>
      </c>
      <c r="F21" s="4">
        <v>550</v>
      </c>
      <c r="G21" s="4">
        <v>600</v>
      </c>
      <c r="H21" s="20">
        <v>600</v>
      </c>
      <c r="I21" s="20">
        <v>650</v>
      </c>
      <c r="J21" s="31">
        <v>650</v>
      </c>
      <c r="K21" s="5">
        <v>700</v>
      </c>
      <c r="L21" s="21">
        <v>700</v>
      </c>
      <c r="M21" s="20">
        <v>750</v>
      </c>
      <c r="N21" s="4">
        <v>800</v>
      </c>
    </row>
    <row r="22" spans="1:14" ht="15" customHeight="1">
      <c r="A22" s="6" t="s">
        <v>14</v>
      </c>
      <c r="B22" s="20">
        <v>1805</v>
      </c>
      <c r="C22" s="17">
        <v>1830</v>
      </c>
      <c r="D22" s="43">
        <v>1870</v>
      </c>
      <c r="E22" s="4">
        <v>1900</v>
      </c>
      <c r="F22" s="4">
        <v>1950</v>
      </c>
      <c r="G22" s="4">
        <v>2000</v>
      </c>
      <c r="H22" s="20">
        <v>2050</v>
      </c>
      <c r="I22" s="20">
        <v>2100</v>
      </c>
      <c r="J22" s="5">
        <v>2150</v>
      </c>
      <c r="K22" s="5">
        <v>2100</v>
      </c>
      <c r="L22" s="20">
        <v>2150</v>
      </c>
      <c r="M22" s="20">
        <v>2200</v>
      </c>
      <c r="N22" s="4">
        <v>2250</v>
      </c>
    </row>
    <row r="23" spans="1:14" ht="15" customHeight="1">
      <c r="A23" s="6" t="s">
        <v>33</v>
      </c>
      <c r="B23" s="20">
        <v>4463</v>
      </c>
      <c r="C23" s="17">
        <v>4858</v>
      </c>
      <c r="D23" s="43">
        <v>4433</v>
      </c>
      <c r="E23" s="4">
        <v>5000</v>
      </c>
      <c r="F23" s="4">
        <v>5200</v>
      </c>
      <c r="G23" s="4">
        <v>5400</v>
      </c>
      <c r="H23" s="20">
        <v>5600</v>
      </c>
      <c r="I23" s="20">
        <v>5800</v>
      </c>
      <c r="J23" s="5">
        <v>6000</v>
      </c>
      <c r="K23" s="5">
        <v>6200</v>
      </c>
      <c r="L23" s="20">
        <v>6400</v>
      </c>
      <c r="M23" s="20">
        <v>6600</v>
      </c>
      <c r="N23" s="4">
        <v>6800</v>
      </c>
    </row>
    <row r="24" spans="1:14" ht="15" customHeight="1">
      <c r="A24" s="6" t="s">
        <v>15</v>
      </c>
      <c r="B24" s="20">
        <v>10510</v>
      </c>
      <c r="C24" s="17">
        <v>13720</v>
      </c>
      <c r="D24" s="43">
        <v>13864</v>
      </c>
      <c r="E24" s="4">
        <v>14000</v>
      </c>
      <c r="F24" s="4">
        <v>14500</v>
      </c>
      <c r="G24" s="4">
        <v>14500</v>
      </c>
      <c r="H24" s="20">
        <v>15000</v>
      </c>
      <c r="I24" s="20">
        <v>15000</v>
      </c>
      <c r="J24" s="5">
        <v>15500</v>
      </c>
      <c r="K24" s="5">
        <v>15500</v>
      </c>
      <c r="L24" s="20">
        <v>16000</v>
      </c>
      <c r="M24" s="20">
        <v>16000</v>
      </c>
      <c r="N24" s="4">
        <v>16500</v>
      </c>
    </row>
    <row r="25" spans="1:14" ht="15" customHeight="1">
      <c r="A25" s="6" t="s">
        <v>21</v>
      </c>
      <c r="B25" s="20">
        <v>462</v>
      </c>
      <c r="C25" s="17">
        <v>0</v>
      </c>
      <c r="D25" s="44">
        <v>388</v>
      </c>
      <c r="E25" s="22">
        <v>500</v>
      </c>
      <c r="F25" s="22">
        <v>500</v>
      </c>
      <c r="G25" s="22">
        <v>500</v>
      </c>
      <c r="H25" s="20">
        <v>500</v>
      </c>
      <c r="I25" s="20">
        <v>500</v>
      </c>
      <c r="J25" s="5">
        <v>500</v>
      </c>
      <c r="K25" s="5">
        <v>500</v>
      </c>
      <c r="L25" s="20">
        <v>500</v>
      </c>
      <c r="M25" s="20">
        <v>500</v>
      </c>
      <c r="N25" s="4">
        <v>500</v>
      </c>
    </row>
    <row r="26" spans="1:14" ht="15" customHeight="1">
      <c r="A26" s="11" t="s">
        <v>45</v>
      </c>
      <c r="B26" s="20">
        <v>2204</v>
      </c>
      <c r="C26" s="17">
        <v>2430</v>
      </c>
      <c r="D26" s="43">
        <v>2593</v>
      </c>
      <c r="E26" s="4">
        <v>2700</v>
      </c>
      <c r="F26" s="4">
        <v>2800</v>
      </c>
      <c r="G26" s="4">
        <v>2900</v>
      </c>
      <c r="H26" s="20">
        <v>3000</v>
      </c>
      <c r="I26" s="20">
        <v>3100</v>
      </c>
      <c r="J26" s="5">
        <v>3200</v>
      </c>
      <c r="K26" s="5">
        <v>3300</v>
      </c>
      <c r="L26" s="20">
        <v>3400</v>
      </c>
      <c r="M26" s="20">
        <v>3500</v>
      </c>
      <c r="N26" s="4">
        <v>3600</v>
      </c>
    </row>
    <row r="27" spans="1:14" ht="15" customHeight="1">
      <c r="A27" s="6" t="s">
        <v>16</v>
      </c>
      <c r="B27" s="20">
        <v>5429</v>
      </c>
      <c r="C27" s="17">
        <v>4692</v>
      </c>
      <c r="D27" s="43">
        <v>4576</v>
      </c>
      <c r="E27" s="4">
        <v>5500</v>
      </c>
      <c r="F27" s="4">
        <v>5500</v>
      </c>
      <c r="G27" s="4">
        <v>5500</v>
      </c>
      <c r="H27" s="20">
        <v>5500</v>
      </c>
      <c r="I27" s="20">
        <v>5500</v>
      </c>
      <c r="J27" s="5">
        <v>5500</v>
      </c>
      <c r="K27" s="5">
        <v>5500</v>
      </c>
      <c r="L27" s="20">
        <v>5500</v>
      </c>
      <c r="M27" s="20">
        <v>5500</v>
      </c>
      <c r="N27" s="4">
        <v>5500</v>
      </c>
    </row>
    <row r="28" spans="1:14" ht="15" customHeight="1">
      <c r="A28" s="11" t="s">
        <v>43</v>
      </c>
      <c r="B28" s="20">
        <f>SUM(B11:B27)</f>
        <v>208848</v>
      </c>
      <c r="C28" s="17">
        <f aca="true" t="shared" si="2" ref="C28:I28">SUM(C11:C27)</f>
        <v>214137</v>
      </c>
      <c r="D28" s="43">
        <f t="shared" si="2"/>
        <v>233257</v>
      </c>
      <c r="E28" s="4">
        <f t="shared" si="2"/>
        <v>202050</v>
      </c>
      <c r="F28" s="4">
        <f t="shared" si="2"/>
        <v>201400</v>
      </c>
      <c r="G28" s="4">
        <f t="shared" si="2"/>
        <v>204300</v>
      </c>
      <c r="H28" s="20">
        <f t="shared" si="2"/>
        <v>208150</v>
      </c>
      <c r="I28" s="28">
        <f t="shared" si="2"/>
        <v>212950</v>
      </c>
      <c r="J28" s="5">
        <f>SUM(J11:J27)</f>
        <v>214900</v>
      </c>
      <c r="K28" s="5">
        <f>SUM(K11:K27)</f>
        <v>217700</v>
      </c>
      <c r="L28" s="20">
        <f>SUM(L11:L27)</f>
        <v>220550</v>
      </c>
      <c r="M28" s="20">
        <f>SUM(M11:M27)</f>
        <v>223450</v>
      </c>
      <c r="N28" s="4">
        <f>SUM(N11:N27)</f>
        <v>226850</v>
      </c>
    </row>
    <row r="29" spans="1:14" ht="15" customHeight="1">
      <c r="A29" s="11" t="s">
        <v>49</v>
      </c>
      <c r="B29" s="21">
        <v>0</v>
      </c>
      <c r="C29" s="42">
        <v>0</v>
      </c>
      <c r="D29" s="44">
        <v>0</v>
      </c>
      <c r="E29" s="22">
        <v>0</v>
      </c>
      <c r="F29" s="22">
        <v>0</v>
      </c>
      <c r="G29" s="4">
        <v>21000</v>
      </c>
      <c r="H29" s="20">
        <v>4000</v>
      </c>
      <c r="I29" s="17">
        <v>0</v>
      </c>
      <c r="J29" s="5">
        <v>0</v>
      </c>
      <c r="K29" s="5">
        <v>100000</v>
      </c>
      <c r="L29" s="20">
        <v>222000</v>
      </c>
      <c r="M29" s="20">
        <v>0</v>
      </c>
      <c r="N29" s="4">
        <v>0</v>
      </c>
    </row>
    <row r="30" spans="1:14" ht="15" customHeight="1">
      <c r="A30" s="9" t="s">
        <v>17</v>
      </c>
      <c r="B30" s="20">
        <f>B28+B29</f>
        <v>208848</v>
      </c>
      <c r="C30" s="17">
        <f aca="true" t="shared" si="3" ref="C30:I30">C28+C29</f>
        <v>214137</v>
      </c>
      <c r="D30" s="43">
        <f t="shared" si="3"/>
        <v>233257</v>
      </c>
      <c r="E30" s="4">
        <f t="shared" si="3"/>
        <v>202050</v>
      </c>
      <c r="F30" s="4">
        <f t="shared" si="3"/>
        <v>201400</v>
      </c>
      <c r="G30" s="4">
        <f t="shared" si="3"/>
        <v>225300</v>
      </c>
      <c r="H30" s="20">
        <f t="shared" si="3"/>
        <v>212150</v>
      </c>
      <c r="I30" s="28">
        <f t="shared" si="3"/>
        <v>212950</v>
      </c>
      <c r="J30" s="5">
        <f>J28+J29</f>
        <v>214900</v>
      </c>
      <c r="K30" s="23">
        <f>K28+K29</f>
        <v>317700</v>
      </c>
      <c r="L30" s="20">
        <f>SUM(L28:L29)</f>
        <v>442550</v>
      </c>
      <c r="M30" s="20">
        <f>M28+M29</f>
        <v>223450</v>
      </c>
      <c r="N30" s="4">
        <f>N28+N29</f>
        <v>226850</v>
      </c>
    </row>
    <row r="31" spans="1:14" ht="15" customHeight="1">
      <c r="A31" s="3" t="s">
        <v>18</v>
      </c>
      <c r="B31" s="17">
        <f aca="true" t="shared" si="4" ref="B31:G31">B2+B9-B30</f>
        <v>58154</v>
      </c>
      <c r="C31" s="17">
        <f t="shared" si="4"/>
        <v>71738</v>
      </c>
      <c r="D31" s="43">
        <f t="shared" si="4"/>
        <v>81739</v>
      </c>
      <c r="E31" s="4">
        <f t="shared" si="4"/>
        <v>122089</v>
      </c>
      <c r="F31" s="4">
        <f t="shared" si="4"/>
        <v>164249</v>
      </c>
      <c r="G31" s="4">
        <f t="shared" si="4"/>
        <v>184029</v>
      </c>
      <c r="H31" s="17">
        <f aca="true" t="shared" si="5" ref="H31:M31">H2+H9-H30</f>
        <v>215359</v>
      </c>
      <c r="I31" s="17">
        <f t="shared" si="5"/>
        <v>245889</v>
      </c>
      <c r="J31" s="5">
        <f t="shared" si="5"/>
        <v>274469</v>
      </c>
      <c r="K31" s="5">
        <f t="shared" si="5"/>
        <v>200249</v>
      </c>
      <c r="L31" s="20">
        <f t="shared" si="5"/>
        <v>20469</v>
      </c>
      <c r="M31" s="20">
        <f t="shared" si="5"/>
        <v>59789</v>
      </c>
      <c r="N31" s="4">
        <f>N2+N9-N30</f>
        <v>95709</v>
      </c>
    </row>
    <row r="32" spans="1:9" ht="15" customHeight="1">
      <c r="A32" s="45" t="s">
        <v>55</v>
      </c>
      <c r="B32" s="25"/>
      <c r="C32" s="32" t="s">
        <v>63</v>
      </c>
      <c r="F32" s="22"/>
      <c r="G32" s="22"/>
      <c r="H32" s="22"/>
      <c r="I32" s="22"/>
    </row>
    <row r="33" spans="1:12" ht="15" customHeight="1">
      <c r="A33" s="14" t="s">
        <v>27</v>
      </c>
      <c r="B33" s="25"/>
      <c r="D33" s="25" t="s">
        <v>34</v>
      </c>
      <c r="I33" s="14" t="s">
        <v>42</v>
      </c>
      <c r="L33" s="25"/>
    </row>
    <row r="34" spans="1:12" ht="15" customHeight="1">
      <c r="A34" s="14" t="s">
        <v>28</v>
      </c>
      <c r="B34" s="25"/>
      <c r="D34" s="25" t="s">
        <v>35</v>
      </c>
      <c r="I34" s="14" t="s">
        <v>64</v>
      </c>
      <c r="L34" s="25"/>
    </row>
    <row r="35" spans="1:12" ht="15" customHeight="1">
      <c r="A35" s="14" t="s">
        <v>29</v>
      </c>
      <c r="B35" s="25"/>
      <c r="D35" s="25" t="s">
        <v>36</v>
      </c>
      <c r="I35" s="41" t="s">
        <v>62</v>
      </c>
      <c r="L35" s="25"/>
    </row>
    <row r="36" spans="1:12" ht="15" customHeight="1">
      <c r="A36" s="14" t="s">
        <v>30</v>
      </c>
      <c r="B36" s="25"/>
      <c r="D36" s="25" t="s">
        <v>37</v>
      </c>
      <c r="I36" s="14" t="s">
        <v>61</v>
      </c>
      <c r="L36" s="25"/>
    </row>
    <row r="37" spans="1:12" ht="15" customHeight="1">
      <c r="A37" s="14" t="s">
        <v>31</v>
      </c>
      <c r="B37" s="25"/>
      <c r="C37" s="12"/>
      <c r="D37" s="14" t="s">
        <v>51</v>
      </c>
      <c r="J37" s="27"/>
      <c r="L37" s="25"/>
    </row>
    <row r="38" spans="1:12" ht="15" customHeight="1">
      <c r="A38" s="14" t="s">
        <v>32</v>
      </c>
      <c r="B38" s="25"/>
      <c r="C38" s="15"/>
      <c r="D38" s="14" t="s">
        <v>52</v>
      </c>
      <c r="L38" s="25"/>
    </row>
    <row r="39" spans="1:12" ht="13.5">
      <c r="A39" s="11" t="s">
        <v>53</v>
      </c>
      <c r="B39" s="25"/>
      <c r="D39" s="14" t="s">
        <v>38</v>
      </c>
      <c r="L39" s="33"/>
    </row>
    <row r="40" spans="1:13" ht="13.5">
      <c r="A40" s="25" t="s">
        <v>50</v>
      </c>
      <c r="B40" s="25"/>
      <c r="D40" s="14" t="s">
        <v>39</v>
      </c>
      <c r="M40" s="27" t="s">
        <v>54</v>
      </c>
    </row>
    <row r="41" spans="2:14" ht="12.75">
      <c r="B41" s="25"/>
      <c r="N41" s="36">
        <v>42738</v>
      </c>
    </row>
    <row r="42" ht="13.5">
      <c r="B42" s="25"/>
    </row>
    <row r="43" ht="13.5">
      <c r="B43" s="25"/>
    </row>
    <row r="44" ht="13.5">
      <c r="B44" s="25"/>
    </row>
    <row r="45" ht="13.5">
      <c r="B45" s="25"/>
    </row>
    <row r="46" ht="13.5">
      <c r="B46" s="25"/>
    </row>
    <row r="47" ht="13.5">
      <c r="B47" s="25"/>
    </row>
    <row r="48" ht="13.5">
      <c r="B48" s="25"/>
    </row>
    <row r="49" ht="13.5">
      <c r="B49" s="25"/>
    </row>
    <row r="50" ht="13.5">
      <c r="B50" s="25"/>
    </row>
    <row r="51" ht="13.5">
      <c r="B51" s="25"/>
    </row>
    <row r="52" ht="13.5">
      <c r="B52" s="25"/>
    </row>
    <row r="53" ht="13.5">
      <c r="B53" s="25"/>
    </row>
    <row r="54" ht="13.5">
      <c r="B54" s="25"/>
    </row>
    <row r="55" ht="13.5">
      <c r="B55" s="25"/>
    </row>
    <row r="56" ht="13.5">
      <c r="B56" s="25"/>
    </row>
    <row r="57" ht="13.5">
      <c r="B57" s="25"/>
    </row>
    <row r="58" ht="13.5">
      <c r="B58" s="25"/>
    </row>
    <row r="59" ht="13.5">
      <c r="B59" s="25"/>
    </row>
    <row r="60" ht="13.5">
      <c r="B60" s="25"/>
    </row>
    <row r="61" ht="13.5">
      <c r="B61" s="25"/>
    </row>
    <row r="62" ht="13.5">
      <c r="B62" s="25"/>
    </row>
    <row r="63" ht="13.5">
      <c r="B63" s="25"/>
    </row>
    <row r="64" ht="13.5">
      <c r="B64" s="25"/>
    </row>
    <row r="65" ht="13.5">
      <c r="B65" s="25"/>
    </row>
    <row r="66" ht="13.5">
      <c r="B66" s="25"/>
    </row>
    <row r="67" ht="13.5">
      <c r="B67" s="25"/>
    </row>
    <row r="68" ht="13.5">
      <c r="B68" s="25"/>
    </row>
    <row r="69" ht="13.5">
      <c r="B69" s="25"/>
    </row>
    <row r="70" ht="13.5">
      <c r="B70" s="25"/>
    </row>
    <row r="71" ht="13.5">
      <c r="B71" s="25"/>
    </row>
  </sheetData>
  <sheetProtection/>
  <printOptions gridLines="1"/>
  <pageMargins left="0" right="0" top="0.25" bottom="0.2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McCann-Erickson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Evans</dc:creator>
  <cp:keywords/>
  <dc:description/>
  <cp:lastModifiedBy>Evans, Kenneth</cp:lastModifiedBy>
  <cp:lastPrinted>2017-01-03T15:11:32Z</cp:lastPrinted>
  <dcterms:created xsi:type="dcterms:W3CDTF">2003-04-26T21:26:04Z</dcterms:created>
  <dcterms:modified xsi:type="dcterms:W3CDTF">2017-12-28T17:57:40Z</dcterms:modified>
  <cp:category/>
  <cp:version/>
  <cp:contentType/>
  <cp:contentStatus/>
</cp:coreProperties>
</file>